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7. Julio\"/>
    </mc:Choice>
  </mc:AlternateContent>
  <xr:revisionPtr revIDLastSave="0" documentId="8_{755299BD-7518-43F1-B055-CCF9D3481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9" i="1" l="1"/>
  <c r="G28" i="1" s="1"/>
  <c r="G27" i="1" s="1"/>
  <c r="G21" i="1"/>
  <c r="H21" i="1" s="1"/>
  <c r="G24" i="1"/>
  <c r="H24" i="1" s="1"/>
  <c r="E29" i="1"/>
  <c r="E28" i="1"/>
  <c r="E27" i="1" s="1"/>
  <c r="F28" i="1"/>
  <c r="F27" i="1" s="1"/>
  <c r="D28" i="1"/>
  <c r="D27" i="1" s="1"/>
  <c r="C28" i="1"/>
  <c r="C27" i="1" s="1"/>
  <c r="H26" i="1"/>
  <c r="E26" i="1"/>
  <c r="E25" i="1" s="1"/>
  <c r="G25" i="1"/>
  <c r="H25" i="1" s="1"/>
  <c r="F25" i="1"/>
  <c r="D25" i="1"/>
  <c r="C25" i="1"/>
  <c r="E24" i="1"/>
  <c r="E23" i="1" s="1"/>
  <c r="E22" i="1" s="1"/>
  <c r="F23" i="1"/>
  <c r="F22" i="1" s="1"/>
  <c r="D23" i="1"/>
  <c r="D22" i="1" s="1"/>
  <c r="C23" i="1"/>
  <c r="C22" i="1"/>
  <c r="E21" i="1"/>
  <c r="E20" i="1" s="1"/>
  <c r="F20" i="1"/>
  <c r="F19" i="1" s="1"/>
  <c r="F18" i="1" s="1"/>
  <c r="D20" i="1"/>
  <c r="D19" i="1" s="1"/>
  <c r="D18" i="1" s="1"/>
  <c r="C20" i="1"/>
  <c r="C19" i="1" s="1"/>
  <c r="C18" i="1" s="1"/>
  <c r="C17" i="1" s="1"/>
  <c r="H16" i="1"/>
  <c r="E16" i="1"/>
  <c r="G15" i="1"/>
  <c r="F15" i="1"/>
  <c r="F14" i="1" s="1"/>
  <c r="F13" i="1" s="1"/>
  <c r="F12" i="1" s="1"/>
  <c r="F11" i="1" s="1"/>
  <c r="F10" i="1" s="1"/>
  <c r="E15" i="1"/>
  <c r="E14" i="1" s="1"/>
  <c r="D15" i="1"/>
  <c r="D14" i="1" s="1"/>
  <c r="D13" i="1" s="1"/>
  <c r="D12" i="1" s="1"/>
  <c r="D11" i="1" s="1"/>
  <c r="D10" i="1" s="1"/>
  <c r="C15" i="1"/>
  <c r="G14" i="1"/>
  <c r="C14" i="1"/>
  <c r="C13" i="1" s="1"/>
  <c r="C12" i="1" s="1"/>
  <c r="C11" i="1" s="1"/>
  <c r="C10" i="1" s="1"/>
  <c r="G13" i="1"/>
  <c r="G12" i="1"/>
  <c r="G11" i="1" s="1"/>
  <c r="G20" i="1" l="1"/>
  <c r="G19" i="1" s="1"/>
  <c r="G18" i="1" s="1"/>
  <c r="H18" i="1" s="1"/>
  <c r="G23" i="1"/>
  <c r="G22" i="1" s="1"/>
  <c r="H22" i="1" s="1"/>
  <c r="F17" i="1"/>
  <c r="F9" i="1" s="1"/>
  <c r="F31" i="1" s="1"/>
  <c r="H28" i="1"/>
  <c r="E19" i="1"/>
  <c r="E18" i="1" s="1"/>
  <c r="E17" i="1" s="1"/>
  <c r="C9" i="1"/>
  <c r="C31" i="1" s="1"/>
  <c r="H27" i="1"/>
  <c r="H14" i="1"/>
  <c r="E13" i="1"/>
  <c r="D17" i="1"/>
  <c r="D9" i="1" s="1"/>
  <c r="D31" i="1" s="1"/>
  <c r="G10" i="1"/>
  <c r="H29" i="1"/>
  <c r="H15" i="1"/>
  <c r="H20" i="1" l="1"/>
  <c r="G17" i="1"/>
  <c r="G9" i="1" s="1"/>
  <c r="H23" i="1"/>
  <c r="H19" i="1"/>
  <c r="E12" i="1"/>
  <c r="H13" i="1"/>
  <c r="H17" i="1" l="1"/>
  <c r="G31" i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<sst xmlns="http://schemas.openxmlformats.org/spreadsheetml/2006/main" count="65" uniqueCount="65">
  <si>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</si>
  <si>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</si>
  <si>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</si>
  <si>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</si>
  <si>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</si>
  <si>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</si>
  <si>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</si>
  <si>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</si>
  <si>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</si>
  <si>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</si>
  <si>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</si>
  <si>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</si>
  <si>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</si>
  <si>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</si>
  <si>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</si>
  <si>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</si>
  <si>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</si>
  <si>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</si>
  <si>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</si>
  <si>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</si>
  <si>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</si>
  <si>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</si>
  <si>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</si>
  <si>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</si>
  <si>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</si>
  <si>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</si>
  <si>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</si>
  <si>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</si>
  <si>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</si>
  <si>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</si>
  <si>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</si>
  <si>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</si>
  <si>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</si>
  <si>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</si>
  <si>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</si>
  <si>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</si>
  <si>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</si>
  <si>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</si>
  <si>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</si>
  <si>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</si>
  <si>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</si>
  <si>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</si>
  <si>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</si>
  <si>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</si>
  <si>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</si>
  <si>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</si>
  <si>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</si>
  <si>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</si>
  <si>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</si>
  <si>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</si>
  <si>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</si>
  <si>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</si>
  <si>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</si>
  <si>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</si>
  <si>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</si>
  <si>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</si>
  <si>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</si>
  <si>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</si>
  <si>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</si>
  <si>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</si>
  <si>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t>MARGARITA MARIA DIAZ CASAS</t>
  </si>
  <si>
    <t>DIRECTORA GENERAL</t>
  </si>
  <si>
    <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</si>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</sst>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 x14ac:knownFonts="1">
    <font>
      <sz val="11"/>
      <color theme="1"/>
      <name val="Calibri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2" borderId="12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top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62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5269"/>
          <a:ext cx="2105025" cy="57626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H11" sqref="H11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52.28515625" style="4" customWidth="1"/>
    <col min="3" max="3" width="20" style="4" customWidth="1"/>
    <col min="4" max="4" width="24.140625" style="4" customWidth="1"/>
    <col min="5" max="5" width="19.85546875" style="4" customWidth="1"/>
    <col min="6" max="6" width="15.28515625" style="4" customWidth="1"/>
    <col min="7" max="7" width="17.28515625" style="4" customWidth="1"/>
    <col min="8" max="8" width="14.7109375" style="4" customWidth="1"/>
    <col min="9" max="9" width="19.5703125" style="4" customWidth="1"/>
    <col min="10" max="26" width="10" style="4" customWidth="1"/>
    <col min="27" max="16384" width="14.42578125" style="4"/>
  </cols>
  <sheetData>
    <row r="1" spans="1:26" ht="14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5" t="s">
        <v>0</v>
      </c>
      <c r="B2" s="40" t="s">
        <v>1</v>
      </c>
      <c r="C2" s="41"/>
      <c r="D2" s="41"/>
      <c r="E2" s="41"/>
      <c r="F2" s="41"/>
      <c r="G2" s="41"/>
      <c r="H2" s="4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5" t="s">
        <v>2</v>
      </c>
      <c r="B3" s="43" t="s">
        <v>3</v>
      </c>
      <c r="C3" s="41"/>
      <c r="D3" s="41"/>
      <c r="E3" s="41"/>
      <c r="F3" s="41"/>
      <c r="G3" s="41"/>
      <c r="H3" s="4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4</v>
      </c>
      <c r="B4" s="43" t="s">
        <v>5</v>
      </c>
      <c r="C4" s="41"/>
      <c r="D4" s="41"/>
      <c r="E4" s="41"/>
      <c r="F4" s="41"/>
      <c r="G4" s="41"/>
      <c r="H4" s="4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" t="s">
        <v>6</v>
      </c>
      <c r="B5" s="43">
        <v>2022</v>
      </c>
      <c r="C5" s="41"/>
      <c r="D5" s="41"/>
      <c r="E5" s="41"/>
      <c r="F5" s="41"/>
      <c r="G5" s="41"/>
      <c r="H5" s="4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7</v>
      </c>
      <c r="B6" s="43" t="s">
        <v>64</v>
      </c>
      <c r="C6" s="41"/>
      <c r="D6" s="41"/>
      <c r="E6" s="41"/>
      <c r="F6" s="41"/>
      <c r="G6" s="41"/>
      <c r="H6" s="4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 x14ac:dyDescent="0.25">
      <c r="A7" s="7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8.25" customHeight="1" x14ac:dyDescent="0.25">
      <c r="A8" s="8" t="s">
        <v>8</v>
      </c>
      <c r="B8" s="9" t="s">
        <v>9</v>
      </c>
      <c r="C8" s="1" t="s">
        <v>58</v>
      </c>
      <c r="D8" s="1" t="s">
        <v>62</v>
      </c>
      <c r="E8" s="1" t="s">
        <v>59</v>
      </c>
      <c r="F8" s="1" t="s">
        <v>10</v>
      </c>
      <c r="G8" s="1" t="s">
        <v>11</v>
      </c>
      <c r="H8" s="10" t="s">
        <v>12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" t="s">
        <v>13</v>
      </c>
      <c r="B9" s="12" t="s">
        <v>14</v>
      </c>
      <c r="C9" s="13">
        <f t="shared" ref="C9:G9" si="0">+C10+C17+C27</f>
        <v>937231728</v>
      </c>
      <c r="D9" s="13">
        <f t="shared" si="0"/>
        <v>-26147471</v>
      </c>
      <c r="E9" s="13">
        <f t="shared" si="0"/>
        <v>911084257</v>
      </c>
      <c r="F9" s="13">
        <f t="shared" si="0"/>
        <v>73497622</v>
      </c>
      <c r="G9" s="13">
        <f t="shared" si="0"/>
        <v>769226622</v>
      </c>
      <c r="H9" s="37">
        <f t="shared" ref="H9:H29" si="1">G9/E9</f>
        <v>0.84429800656735532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7" t="s">
        <v>15</v>
      </c>
      <c r="B10" s="5" t="s">
        <v>16</v>
      </c>
      <c r="C10" s="18">
        <f t="shared" ref="C10:G10" si="2">+C11</f>
        <v>3000000</v>
      </c>
      <c r="D10" s="18">
        <f t="shared" si="2"/>
        <v>0</v>
      </c>
      <c r="E10" s="18">
        <f t="shared" si="2"/>
        <v>3000000</v>
      </c>
      <c r="F10" s="18">
        <f t="shared" si="2"/>
        <v>0</v>
      </c>
      <c r="G10" s="18">
        <f t="shared" si="2"/>
        <v>3000000</v>
      </c>
      <c r="H10" s="38">
        <f t="shared" si="1"/>
        <v>1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5">
      <c r="A11" s="19" t="s">
        <v>17</v>
      </c>
      <c r="B11" s="20" t="s">
        <v>18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39">
        <f t="shared" si="1"/>
        <v>1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9" t="s">
        <v>19</v>
      </c>
      <c r="B12" s="20" t="s">
        <v>20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39">
        <f t="shared" si="1"/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9" t="s">
        <v>21</v>
      </c>
      <c r="B13" s="20" t="s">
        <v>22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39">
        <f t="shared" si="1"/>
        <v>1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x14ac:dyDescent="0.25">
      <c r="A14" s="19" t="s">
        <v>23</v>
      </c>
      <c r="B14" s="20" t="s">
        <v>24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39">
        <f t="shared" si="1"/>
        <v>1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 x14ac:dyDescent="0.25">
      <c r="A15" s="19" t="s">
        <v>25</v>
      </c>
      <c r="B15" s="20" t="s">
        <v>26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39">
        <f t="shared" si="1"/>
        <v>1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 x14ac:dyDescent="0.25">
      <c r="A16" s="19" t="s">
        <v>27</v>
      </c>
      <c r="B16" s="20" t="s">
        <v>28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39">
        <f t="shared" si="1"/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7" t="s">
        <v>29</v>
      </c>
      <c r="B17" s="5" t="s">
        <v>30</v>
      </c>
      <c r="C17" s="18">
        <f t="shared" ref="C17:G17" si="8">+C18+C22+C25</f>
        <v>140239154</v>
      </c>
      <c r="D17" s="18">
        <f t="shared" si="8"/>
        <v>0</v>
      </c>
      <c r="E17" s="18">
        <f t="shared" si="8"/>
        <v>140239154</v>
      </c>
      <c r="F17" s="18">
        <f t="shared" si="8"/>
        <v>23704132</v>
      </c>
      <c r="G17" s="18">
        <f t="shared" si="8"/>
        <v>128647765</v>
      </c>
      <c r="H17" s="37">
        <f t="shared" si="1"/>
        <v>0.91734555814562313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5">
      <c r="A18" s="19" t="s">
        <v>31</v>
      </c>
      <c r="B18" s="20" t="s">
        <v>32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23704132</v>
      </c>
      <c r="G18" s="21">
        <f t="shared" si="9"/>
        <v>113290752</v>
      </c>
      <c r="H18" s="14">
        <f t="shared" si="1"/>
        <v>0.90718137191449977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5">
      <c r="A19" s="19" t="s">
        <v>33</v>
      </c>
      <c r="B19" s="20" t="s">
        <v>34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23704132</v>
      </c>
      <c r="G19" s="21">
        <f t="shared" si="10"/>
        <v>113290752</v>
      </c>
      <c r="H19" s="14">
        <f t="shared" si="1"/>
        <v>0.90718137191449977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 x14ac:dyDescent="0.25">
      <c r="A20" s="19" t="s">
        <v>35</v>
      </c>
      <c r="B20" s="20" t="s">
        <v>36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23704132</v>
      </c>
      <c r="G20" s="21">
        <f t="shared" si="11"/>
        <v>113290752</v>
      </c>
      <c r="H20" s="14">
        <f t="shared" si="1"/>
        <v>0.90718137191449977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 x14ac:dyDescent="0.25">
      <c r="A21" s="19" t="s">
        <v>37</v>
      </c>
      <c r="B21" s="20" t="s">
        <v>38</v>
      </c>
      <c r="C21" s="21">
        <v>124882141</v>
      </c>
      <c r="D21" s="21"/>
      <c r="E21" s="21">
        <f>+C21+D21</f>
        <v>124882141</v>
      </c>
      <c r="F21" s="21">
        <v>23704132</v>
      </c>
      <c r="G21" s="21">
        <f>22036152+5093000+5093000+5093000+5093000+47178468+F21</f>
        <v>113290752</v>
      </c>
      <c r="H21" s="14">
        <f t="shared" si="1"/>
        <v>0.90718137191449977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 x14ac:dyDescent="0.25">
      <c r="A22" s="19" t="s">
        <v>39</v>
      </c>
      <c r="B22" s="20" t="s">
        <v>40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39">
        <f t="shared" si="1"/>
        <v>1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x14ac:dyDescent="0.25">
      <c r="A23" s="19" t="s">
        <v>41</v>
      </c>
      <c r="B23" s="20" t="s">
        <v>42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39">
        <f t="shared" si="1"/>
        <v>1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 x14ac:dyDescent="0.25">
      <c r="A24" s="19" t="s">
        <v>43</v>
      </c>
      <c r="B24" s="20" t="s">
        <v>44</v>
      </c>
      <c r="C24" s="24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39">
        <f t="shared" si="1"/>
        <v>1</v>
      </c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5">
      <c r="A25" s="19" t="s">
        <v>45</v>
      </c>
      <c r="B25" s="20" t="s">
        <v>46</v>
      </c>
      <c r="C25" s="24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39">
        <f t="shared" si="1"/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5">
      <c r="A26" s="19" t="s">
        <v>47</v>
      </c>
      <c r="B26" s="20" t="s">
        <v>48</v>
      </c>
      <c r="C26" s="24">
        <v>2559200</v>
      </c>
      <c r="D26" s="21"/>
      <c r="E26" s="21">
        <f>+C26+D26</f>
        <v>2559200</v>
      </c>
      <c r="F26" s="24">
        <v>0</v>
      </c>
      <c r="G26" s="24">
        <v>2559200</v>
      </c>
      <c r="H26" s="39">
        <f t="shared" si="1"/>
        <v>1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1.5" customHeight="1" x14ac:dyDescent="0.25">
      <c r="A27" s="17" t="s">
        <v>49</v>
      </c>
      <c r="B27" s="5" t="s">
        <v>50</v>
      </c>
      <c r="C27" s="18">
        <f t="shared" ref="C27:G27" si="15">+C28</f>
        <v>793992574</v>
      </c>
      <c r="D27" s="18">
        <f t="shared" si="15"/>
        <v>-26147471</v>
      </c>
      <c r="E27" s="18">
        <f t="shared" si="15"/>
        <v>767845103</v>
      </c>
      <c r="F27" s="18">
        <f t="shared" si="15"/>
        <v>49793490</v>
      </c>
      <c r="G27" s="18">
        <f t="shared" si="15"/>
        <v>637578857</v>
      </c>
      <c r="H27" s="37">
        <f t="shared" si="1"/>
        <v>0.83034827533438083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5">
      <c r="A28" s="19" t="s">
        <v>51</v>
      </c>
      <c r="B28" s="20" t="s">
        <v>52</v>
      </c>
      <c r="C28" s="21">
        <f t="shared" ref="C28:G28" si="16">+C29</f>
        <v>793992574</v>
      </c>
      <c r="D28" s="21">
        <f t="shared" si="16"/>
        <v>-26147471</v>
      </c>
      <c r="E28" s="21">
        <f t="shared" si="16"/>
        <v>767845103</v>
      </c>
      <c r="F28" s="21">
        <f t="shared" si="16"/>
        <v>49793490</v>
      </c>
      <c r="G28" s="21">
        <f t="shared" si="16"/>
        <v>637578857</v>
      </c>
      <c r="H28" s="14">
        <f t="shared" si="1"/>
        <v>0.83034827533438083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5">
      <c r="A29" s="19" t="s">
        <v>53</v>
      </c>
      <c r="B29" s="20" t="s">
        <v>54</v>
      </c>
      <c r="C29" s="21">
        <v>793992574</v>
      </c>
      <c r="D29" s="21">
        <v>-26147471</v>
      </c>
      <c r="E29" s="21">
        <f>+C29+D29</f>
        <v>767845103</v>
      </c>
      <c r="F29" s="21">
        <v>49793490</v>
      </c>
      <c r="G29" s="21">
        <f>282015883+168752894+42067807+14673831+80274952+F29</f>
        <v>637578857</v>
      </c>
      <c r="H29" s="14">
        <f t="shared" si="1"/>
        <v>0.83034827533438083</v>
      </c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9" customHeight="1" x14ac:dyDescent="0.25">
      <c r="A30" s="23"/>
      <c r="B30" s="23"/>
      <c r="C30" s="25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 x14ac:dyDescent="0.25">
      <c r="A31" s="26" t="s">
        <v>55</v>
      </c>
      <c r="B31" s="26"/>
      <c r="C31" s="27">
        <f t="shared" ref="C31:G31" si="17">+C9</f>
        <v>937231728</v>
      </c>
      <c r="D31" s="27">
        <f t="shared" si="17"/>
        <v>-26147471</v>
      </c>
      <c r="E31" s="27">
        <f t="shared" si="17"/>
        <v>911084257</v>
      </c>
      <c r="F31" s="27">
        <f>+F9</f>
        <v>73497622</v>
      </c>
      <c r="G31" s="27">
        <f t="shared" si="17"/>
        <v>769226622</v>
      </c>
      <c r="H31" s="28">
        <f>G31/E31</f>
        <v>0.84429800656735532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5">
      <c r="A32" s="29" t="s">
        <v>63</v>
      </c>
      <c r="B32" s="30"/>
      <c r="C32" s="31"/>
      <c r="D32" s="31"/>
      <c r="E32" s="31"/>
      <c r="F32" s="31"/>
      <c r="G32" s="31"/>
      <c r="H32" s="3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9.5" customHeight="1" x14ac:dyDescent="0.25">
      <c r="A33" s="2"/>
      <c r="B33" s="3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B34" s="33" t="s">
        <v>56</v>
      </c>
      <c r="D34" s="34"/>
      <c r="E34" s="35" t="s">
        <v>60</v>
      </c>
      <c r="F34" s="34"/>
      <c r="G34" s="34"/>
      <c r="H34" s="35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B35" s="33" t="s">
        <v>57</v>
      </c>
      <c r="D35" s="34"/>
      <c r="E35" s="35" t="s">
        <v>61</v>
      </c>
      <c r="F35" s="35"/>
      <c r="G35" s="34"/>
      <c r="H35" s="35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B36" s="3"/>
      <c r="D36" s="34"/>
      <c r="E36" s="36"/>
      <c r="F36" s="35"/>
      <c r="G36" s="34"/>
      <c r="H36" s="36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"/>
      <c r="B37" s="2"/>
      <c r="C37" s="36"/>
      <c r="D37" s="3"/>
      <c r="E37" s="3"/>
      <c r="F37" s="3"/>
      <c r="G37" s="36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3"/>
      <c r="D998" s="3"/>
      <c r="E998" s="3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3"/>
      <c r="D999" s="3"/>
      <c r="E999" s="3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3"/>
      <c r="D1000" s="3"/>
      <c r="E1000" s="3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2022-05-02T21:24:16Z</cp:lastPrinted>
  <dcterms:created xsi:type="dcterms:W3CDTF">2013-04-23T21:12:42Z</dcterms:created>
  <dcterms:modified xsi:type="dcterms:W3CDTF">2022-08-04T19:28:47Z</dcterms:modified>
</cp:coreProperties>
</file>